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180" windowHeight="12375" activeTab="0"/>
  </bookViews>
  <sheets>
    <sheet name="Sheet1" sheetId="1" r:id="rId1"/>
  </sheets>
  <definedNames>
    <definedName name="limcount" hidden="1">1</definedName>
    <definedName name="solver_adj" localSheetId="0" hidden="1">'Sheet1'!$C$8:$C$9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'Sheet1'!$C$11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<sst xmlns="http://schemas.openxmlformats.org/spreadsheetml/2006/main" count="29" uniqueCount="27">
  <si>
    <t>円弧すべりによる支持力計算</t>
  </si>
  <si>
    <t>■入力データ</t>
  </si>
  <si>
    <t>基礎幅</t>
  </si>
  <si>
    <t>B=</t>
  </si>
  <si>
    <t>m</t>
  </si>
  <si>
    <t>載荷重</t>
  </si>
  <si>
    <t>q=</t>
  </si>
  <si>
    <t>粘着力</t>
  </si>
  <si>
    <t>c0=</t>
  </si>
  <si>
    <t>k=</t>
  </si>
  <si>
    <t>■出力データ</t>
  </si>
  <si>
    <t>すべり面</t>
  </si>
  <si>
    <t>r=</t>
  </si>
  <si>
    <t>m</t>
  </si>
  <si>
    <t>rad</t>
  </si>
  <si>
    <t>極限支持力度</t>
  </si>
  <si>
    <t>qd=</t>
  </si>
  <si>
    <t>kN/m2</t>
  </si>
  <si>
    <t>kN/m3</t>
  </si>
  <si>
    <t>Nc=</t>
  </si>
  <si>
    <t>Nq=</t>
  </si>
  <si>
    <t>θrad=</t>
  </si>
  <si>
    <t>θdeg=</t>
  </si>
  <si>
    <t>deg</t>
  </si>
  <si>
    <t>支持力係数</t>
  </si>
  <si>
    <t>◆データ入力後ソルバーを実行して下さい．</t>
  </si>
  <si>
    <t>ツール(T)→ソルバー(V)→実行(S)→OK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</si>
</sst>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200" zoomScaleNormal="200" workbookViewId="0" topLeftCell="A1">
      <selection activeCell="F3" sqref="F3"/>
    </sheetView>
  </sheetViews>
  <sheetFormatPr defaultColWidth="9.00390625" defaultRowHeight="13.5"/>
  <cols>
    <col min="1" max="1" width="11.50390625" style="0" customWidth="1"/>
    <col min="2" max="2" width="5.75390625" style="0" customWidth="1"/>
    <col min="3" max="3" width="8.25390625" style="0" customWidth="1"/>
  </cols>
  <sheetData>
    <row r="1" ht="13.5">
      <c r="A1" t="s">
        <v>0</v>
      </c>
    </row>
    <row r="2" ht="13.5">
      <c r="A2" t="s">
        <v>1</v>
      </c>
    </row>
    <row r="3" spans="1:4" ht="13.5">
      <c r="A3" t="s">
        <v>2</v>
      </c>
      <c r="B3" s="2" t="s">
        <v>3</v>
      </c>
      <c r="C3" s="5">
        <v>3</v>
      </c>
      <c r="D3" t="s">
        <v>4</v>
      </c>
    </row>
    <row r="4" spans="1:4" ht="13.5">
      <c r="A4" t="s">
        <v>5</v>
      </c>
      <c r="B4" s="2" t="s">
        <v>6</v>
      </c>
      <c r="C4" s="5">
        <v>20</v>
      </c>
      <c r="D4" t="s">
        <v>17</v>
      </c>
    </row>
    <row r="5" spans="1:4" ht="13.5">
      <c r="A5" t="s">
        <v>7</v>
      </c>
      <c r="B5" s="2" t="s">
        <v>8</v>
      </c>
      <c r="C5" s="5">
        <v>10</v>
      </c>
      <c r="D5" t="s">
        <v>17</v>
      </c>
    </row>
    <row r="6" spans="2:4" ht="13.5">
      <c r="B6" s="2" t="s">
        <v>9</v>
      </c>
      <c r="C6" s="5">
        <v>2</v>
      </c>
      <c r="D6" t="s">
        <v>18</v>
      </c>
    </row>
    <row r="7" spans="1:2" ht="13.5">
      <c r="A7" t="s">
        <v>10</v>
      </c>
      <c r="B7" s="2"/>
    </row>
    <row r="8" spans="1:4" ht="13.5">
      <c r="A8" t="s">
        <v>11</v>
      </c>
      <c r="B8" s="2" t="s">
        <v>12</v>
      </c>
      <c r="C8" s="3">
        <v>3.20110781174836</v>
      </c>
      <c r="D8" t="s">
        <v>13</v>
      </c>
    </row>
    <row r="9" spans="2:4" ht="13.5">
      <c r="B9" s="2" t="s">
        <v>22</v>
      </c>
      <c r="C9" s="3">
        <v>60.19757917697373</v>
      </c>
      <c r="D9" t="s">
        <v>23</v>
      </c>
    </row>
    <row r="10" spans="2:4" ht="13.5">
      <c r="B10" s="2" t="s">
        <v>21</v>
      </c>
      <c r="C10" s="3">
        <f>C9*PI()/180</f>
        <v>1.0506459583681698</v>
      </c>
      <c r="D10" t="s">
        <v>14</v>
      </c>
    </row>
    <row r="11" spans="1:4" ht="13.5">
      <c r="A11" s="1" t="s">
        <v>15</v>
      </c>
      <c r="B11" s="2" t="s">
        <v>16</v>
      </c>
      <c r="C11" s="3">
        <f>2*C8^2/C3*(C5*C10+C6*C8*(SIN(C10)-C10*COS(C10)))/(C8*SIN(C10)-C3/2)+C4</f>
        <v>88.00057576524948</v>
      </c>
      <c r="D11" t="s">
        <v>17</v>
      </c>
    </row>
    <row r="12" spans="1:3" ht="13.5">
      <c r="A12" t="s">
        <v>24</v>
      </c>
      <c r="B12" s="2" t="s">
        <v>19</v>
      </c>
      <c r="C12" s="3">
        <f>(C11-C4)/C5</f>
        <v>6.800057576524948</v>
      </c>
    </row>
    <row r="13" spans="2:3" ht="13.5">
      <c r="B13" s="2" t="s">
        <v>20</v>
      </c>
      <c r="C13" s="3">
        <v>1</v>
      </c>
    </row>
    <row r="14" ht="13.5">
      <c r="A14" s="4" t="s">
        <v>25</v>
      </c>
    </row>
    <row r="15" ht="13.5">
      <c r="A15" s="4" t="s">
        <v>26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2005-04-20T02:14:22Z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